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codeName="ThisWorkbook"/>
  <xr:revisionPtr revIDLastSave="0" documentId="13_ncr:1_{E841FEBF-681F-1548-995E-EF20D3C8316C}" xr6:coauthVersionLast="47" xr6:coauthVersionMax="47" xr10:uidLastSave="{00000000-0000-0000-0000-000000000000}"/>
  <bookViews>
    <workbookView xWindow="-38400" yWindow="-10420" windowWidth="38400" windowHeight="21600" xr2:uid="{7D38B46B-79DC-4C75-90FB-FDA42BA529B8}"/>
  </bookViews>
  <sheets>
    <sheet name="Budget nach Mona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3" i="4" l="1"/>
  <c r="P22" i="4"/>
  <c r="Q32" i="4"/>
  <c r="Q33" i="4"/>
  <c r="Q34" i="4"/>
  <c r="Q35" i="4"/>
  <c r="Q36" i="4"/>
  <c r="Q37" i="4"/>
  <c r="Q38" i="4"/>
  <c r="Q39" i="4"/>
  <c r="Q40" i="4"/>
  <c r="Q41" i="4"/>
  <c r="Q42" i="4"/>
  <c r="O20" i="4"/>
  <c r="Q20" i="4" s="1"/>
  <c r="O17" i="4"/>
  <c r="Q17" i="4" s="1"/>
  <c r="O18" i="4"/>
  <c r="Q18" i="4" s="1"/>
  <c r="O19" i="4"/>
  <c r="Q19" i="4" s="1"/>
  <c r="O14" i="4"/>
  <c r="Q14" i="4" s="1"/>
  <c r="O15" i="4"/>
  <c r="Q15" i="4" s="1"/>
  <c r="O16" i="4"/>
  <c r="Q16" i="4" s="1"/>
  <c r="O21" i="4"/>
  <c r="Q21" i="4" s="1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O27" i="4"/>
  <c r="Q27" i="4" s="1"/>
  <c r="O28" i="4"/>
  <c r="Q28" i="4" s="1"/>
  <c r="O29" i="4"/>
  <c r="Q29" i="4" s="1"/>
  <c r="O30" i="4"/>
  <c r="Q30" i="4" s="1"/>
  <c r="O31" i="4"/>
  <c r="Q31" i="4" s="1"/>
  <c r="O26" i="4"/>
  <c r="Q26" i="4" s="1"/>
  <c r="C5" i="4" l="1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C6" i="4" s="1"/>
  <c r="C10" i="4" l="1"/>
  <c r="C8" i="4"/>
</calcChain>
</file>

<file path=xl/sharedStrings.xml><?xml version="1.0" encoding="utf-8"?>
<sst xmlns="http://schemas.openxmlformats.org/spreadsheetml/2006/main" count="67" uniqueCount="35">
  <si>
    <t>ZUSAMMENFASSUNG</t>
  </si>
  <si>
    <t>SALDO</t>
  </si>
  <si>
    <t>PROZENTSATZ DER AUSGEGEBENEN EINKÜNFTE</t>
  </si>
  <si>
    <t>EINKÜNFTE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</si>
  <si>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</si>
  <si>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</si>
  <si>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</si>
  <si>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</si>
  <si>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</si>
  <si>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</si>
  <si>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</si>
  <si>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</si>
  <si>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</si>
  <si>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</si>
  <si>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</si>
  <si>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</si>
  <si>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AUSGABEN</t>
  </si>
  <si>
    <t>Summe Einkünfte</t>
  </si>
  <si>
    <t>Summe Ausgaben</t>
  </si>
  <si>
    <t>Versicherungen</t>
  </si>
  <si>
    <t>Veranstaltungen</t>
  </si>
  <si>
    <t>Verwaltung &amp; Software</t>
  </si>
  <si>
    <t>Miet &amp; Betriebskosten</t>
  </si>
  <si>
    <t>Personal &amp; Aufwandsentschädigungen</t>
  </si>
  <si>
    <t>Sonstige Ausgaben</t>
  </si>
  <si>
    <t>…</t>
  </si>
  <si>
    <t>Mitgliedsbeiträge</t>
  </si>
  <si>
    <t>Spenden</t>
  </si>
  <si>
    <t>Summe</t>
  </si>
  <si>
    <t>Summe IST</t>
  </si>
  <si>
    <t>Summe SOLL</t>
  </si>
  <si>
    <t>Kategorie</t>
  </si>
  <si>
    <r>
      <t>Finanzplanung für das Jahr [</t>
    </r>
    <r>
      <rPr>
        <b/>
        <i/>
        <sz val="36"/>
        <color theme="1"/>
        <rFont val="Century Gothic"/>
        <family val="1"/>
        <scheme val="major"/>
      </rPr>
      <t>XXXX]</t>
    </r>
    <r>
      <rPr>
        <b/>
        <sz val="36"/>
        <color theme="1"/>
        <rFont val="Century Gothic"/>
        <family val="1"/>
        <scheme val="major"/>
      </rPr>
      <t xml:space="preserve"> [</t>
    </r>
    <r>
      <rPr>
        <b/>
        <i/>
        <sz val="36"/>
        <color theme="1"/>
        <rFont val="Century Gothic"/>
        <family val="1"/>
        <scheme val="major"/>
      </rPr>
      <t>Vereinsname</t>
    </r>
    <r>
      <rPr>
        <b/>
        <sz val="36"/>
        <color theme="1"/>
        <rFont val="Century Gothic"/>
        <family val="1"/>
        <scheme val="major"/>
      </rPr>
      <t>]</t>
    </r>
  </si>
  <si>
    <t>Sonstige Einnahmen</t>
  </si>
  <si>
    <t>Abweichung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</si>
</sst>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€&quot;"/>
    <numFmt numFmtId="165" formatCode="#,##0\ &quot;€&quot;"/>
  </numFmts>
  <fonts count="21" x14ac:knownFonts="1">
    <font>
      <sz val="11"/>
      <color theme="1"/>
      <name val="Century Gothic"/>
      <family val="2"/>
      <scheme val="minor"/>
    </font>
    <font>
      <sz val="11"/>
      <color theme="1"/>
      <name val="Aptos"/>
      <family val="2"/>
    </font>
    <font>
      <sz val="10"/>
      <color theme="1" tint="4.9989318521683403E-2"/>
      <name val="Century Gothic"/>
      <family val="1"/>
      <scheme val="minor"/>
    </font>
    <font>
      <sz val="11"/>
      <color theme="1" tint="4.9989318521683403E-2"/>
      <name val="Aptos"/>
      <family val="2"/>
    </font>
    <font>
      <b/>
      <sz val="11"/>
      <color theme="0"/>
      <name val="Century Gothic"/>
      <family val="1"/>
      <scheme val="major"/>
    </font>
    <font>
      <sz val="11"/>
      <name val="Century Gothic"/>
      <family val="2"/>
      <scheme val="minor"/>
    </font>
    <font>
      <b/>
      <sz val="14"/>
      <color theme="1" tint="4.9989318521683403E-2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32"/>
      <color theme="0"/>
      <name val="Century Gothic"/>
      <family val="1"/>
      <scheme val="major"/>
    </font>
    <font>
      <sz val="11"/>
      <color theme="1"/>
      <name val="Century Gothic"/>
      <family val="1"/>
      <scheme val="minor"/>
    </font>
    <font>
      <sz val="32"/>
      <color theme="1"/>
      <name val="Century Gothic"/>
      <family val="1"/>
      <scheme val="minor"/>
    </font>
    <font>
      <b/>
      <sz val="16"/>
      <color theme="1"/>
      <name val="Century Gothic"/>
      <family val="1"/>
      <scheme val="minor"/>
    </font>
    <font>
      <b/>
      <sz val="14"/>
      <color theme="1"/>
      <name val="Century Gothic"/>
      <family val="1"/>
      <scheme val="minor"/>
    </font>
    <font>
      <sz val="14"/>
      <color theme="1"/>
      <name val="Century Gothic"/>
      <family val="1"/>
      <scheme val="minor"/>
    </font>
    <font>
      <b/>
      <sz val="24"/>
      <color theme="1"/>
      <name val="Century Gothic"/>
      <family val="1"/>
      <scheme val="minor"/>
    </font>
    <font>
      <b/>
      <sz val="36"/>
      <color theme="1"/>
      <name val="Century Gothic"/>
      <family val="1"/>
      <scheme val="major"/>
    </font>
    <font>
      <b/>
      <sz val="16"/>
      <color theme="1"/>
      <name val="Century Gothic"/>
      <family val="1"/>
      <scheme val="major"/>
    </font>
    <font>
      <b/>
      <sz val="24"/>
      <color theme="1"/>
      <name val="Century Gothic"/>
      <family val="1"/>
      <scheme val="major"/>
    </font>
    <font>
      <sz val="14"/>
      <color theme="1"/>
      <name val="Century Gothic"/>
      <family val="1"/>
      <scheme val="major"/>
    </font>
    <font>
      <b/>
      <i/>
      <sz val="36"/>
      <color theme="1"/>
      <name val="Century Gothic"/>
      <family val="1"/>
      <scheme val="major"/>
    </font>
    <font>
      <sz val="12"/>
      <color theme="1"/>
      <name val="Century Gothic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465926084170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dashed">
        <color theme="7"/>
      </bottom>
      <diagonal/>
    </border>
    <border>
      <left/>
      <right/>
      <top style="dashed">
        <color theme="7"/>
      </top>
      <bottom style="dashed">
        <color theme="7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/>
    <xf numFmtId="164" fontId="2" fillId="0" borderId="0" applyFont="0" applyFill="0" applyBorder="0" applyProtection="0">
      <alignment horizontal="right" vertical="center" indent="1"/>
    </xf>
    <xf numFmtId="0" fontId="1" fillId="0" borderId="0"/>
    <xf numFmtId="0" fontId="3" fillId="0" borderId="0">
      <alignment horizontal="left" vertical="center" wrapText="1" indent="1"/>
    </xf>
    <xf numFmtId="0" fontId="4" fillId="3" borderId="1" applyNumberFormat="0" applyProtection="0">
      <alignment horizontal="center" vertical="center"/>
    </xf>
    <xf numFmtId="0" fontId="5" fillId="0" borderId="3" applyNumberFormat="0" applyFont="0" applyAlignment="0" applyProtection="0"/>
    <xf numFmtId="0" fontId="4" fillId="3" borderId="0" applyNumberFormat="0" applyBorder="0" applyProtection="0">
      <alignment horizontal="left" vertical="center" indent="1"/>
    </xf>
    <xf numFmtId="9" fontId="6" fillId="0" borderId="0" applyFont="0" applyFill="0" applyBorder="0" applyProtection="0">
      <alignment horizontal="center" vertical="center"/>
    </xf>
    <xf numFmtId="0" fontId="7" fillId="0" borderId="0" applyNumberFormat="0" applyFill="0" applyBorder="0" applyAlignment="0">
      <alignment horizontal="left" vertical="center" wrapText="1" indent="1"/>
    </xf>
    <xf numFmtId="0" fontId="8" fillId="2" borderId="4" applyNumberFormat="0" applyProtection="0">
      <alignment horizontal="left" vertical="center" indent="3"/>
    </xf>
    <xf numFmtId="0" fontId="4" fillId="5" borderId="2" applyNumberFormat="0" applyProtection="0">
      <alignment horizontal="center" vertical="center"/>
    </xf>
  </cellStyleXfs>
  <cellXfs count="33">
    <xf numFmtId="0" fontId="0" fillId="0" borderId="0" xfId="0"/>
    <xf numFmtId="0" fontId="9" fillId="0" borderId="0" xfId="3" applyFont="1">
      <alignment horizontal="left" vertical="center" wrapText="1" indent="1"/>
    </xf>
    <xf numFmtId="0" fontId="10" fillId="0" borderId="7" xfId="9" applyFont="1" applyFill="1" applyBorder="1">
      <alignment horizontal="left" vertical="center" indent="3"/>
    </xf>
    <xf numFmtId="0" fontId="10" fillId="0" borderId="0" xfId="9" applyFont="1" applyFill="1" applyBorder="1" applyAlignment="1">
      <alignment horizontal="left" vertical="center" indent="1"/>
    </xf>
    <xf numFmtId="0" fontId="10" fillId="0" borderId="0" xfId="9" applyFont="1" applyFill="1" applyBorder="1">
      <alignment horizontal="left" vertical="center" indent="3"/>
    </xf>
    <xf numFmtId="0" fontId="10" fillId="0" borderId="4" xfId="9" applyFont="1" applyFill="1">
      <alignment horizontal="left" vertical="center" indent="3"/>
    </xf>
    <xf numFmtId="0" fontId="12" fillId="4" borderId="0" xfId="4" applyFont="1" applyFill="1" applyBorder="1" applyAlignment="1">
      <alignment horizontal="right" vertical="center" indent="1"/>
    </xf>
    <xf numFmtId="0" fontId="9" fillId="0" borderId="0" xfId="3" applyFont="1" applyAlignment="1">
      <alignment horizontal="left" vertical="center" indent="19"/>
    </xf>
    <xf numFmtId="0" fontId="13" fillId="0" borderId="5" xfId="3" applyFont="1" applyBorder="1" applyAlignment="1">
      <alignment horizontal="left" vertical="center" indent="1"/>
    </xf>
    <xf numFmtId="0" fontId="13" fillId="0" borderId="6" xfId="5" applyFont="1" applyBorder="1" applyAlignment="1">
      <alignment horizontal="left" vertical="center" indent="1"/>
    </xf>
    <xf numFmtId="0" fontId="9" fillId="0" borderId="0" xfId="3" applyFont="1" applyAlignment="1">
      <alignment horizontal="right" vertical="center" wrapText="1" indent="1"/>
    </xf>
    <xf numFmtId="9" fontId="11" fillId="4" borderId="0" xfId="7" applyFont="1" applyFill="1" applyBorder="1" applyAlignment="1">
      <alignment horizontal="right" vertical="center" indent="1"/>
    </xf>
    <xf numFmtId="0" fontId="14" fillId="0" borderId="0" xfId="10" applyFont="1" applyFill="1" applyBorder="1" applyAlignment="1">
      <alignment vertical="center"/>
    </xf>
    <xf numFmtId="0" fontId="13" fillId="0" borderId="0" xfId="3" applyFo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5" fillId="0" borderId="7" xfId="10" applyFont="1" applyFill="1" applyBorder="1" applyAlignment="1">
      <alignment horizontal="left" vertical="center"/>
    </xf>
    <xf numFmtId="0" fontId="16" fillId="4" borderId="0" xfId="4" applyFont="1" applyFill="1" applyBorder="1" applyAlignment="1">
      <alignment horizontal="left" vertical="center" indent="1"/>
    </xf>
    <xf numFmtId="0" fontId="17" fillId="0" borderId="0" xfId="10" applyFont="1" applyFill="1" applyBorder="1" applyAlignment="1">
      <alignment horizontal="left" vertical="center"/>
    </xf>
    <xf numFmtId="0" fontId="18" fillId="0" borderId="0" xfId="3" applyFont="1" applyAlignment="1">
      <alignment horizontal="left" vertical="center" indent="1"/>
    </xf>
    <xf numFmtId="0" fontId="18" fillId="0" borderId="0" xfId="3" applyFont="1">
      <alignment horizontal="left" vertical="center" wrapText="1" indent="1"/>
    </xf>
    <xf numFmtId="165" fontId="13" fillId="0" borderId="5" xfId="1" applyNumberFormat="1" applyFont="1" applyBorder="1">
      <alignment horizontal="right" vertical="center" indent="1"/>
    </xf>
    <xf numFmtId="165" fontId="13" fillId="0" borderId="6" xfId="1" applyNumberFormat="1" applyFont="1" applyBorder="1">
      <alignment horizontal="right" vertical="center" indent="1"/>
    </xf>
    <xf numFmtId="165" fontId="11" fillId="4" borderId="0" xfId="1" applyNumberFormat="1" applyFont="1" applyFill="1" applyBorder="1">
      <alignment horizontal="right" vertical="center" indent="1"/>
    </xf>
    <xf numFmtId="165" fontId="13" fillId="0" borderId="0" xfId="1" applyNumberFormat="1" applyFont="1" applyFill="1" applyBorder="1" applyAlignment="1">
      <alignment horizontal="left" vertical="center" indent="1"/>
    </xf>
    <xf numFmtId="165" fontId="13" fillId="0" borderId="0" xfId="3" applyNumberFormat="1" applyFont="1">
      <alignment horizontal="left" vertical="center" wrapText="1" indent="1"/>
    </xf>
    <xf numFmtId="165" fontId="13" fillId="0" borderId="0" xfId="0" applyNumberFormat="1" applyFont="1" applyAlignment="1">
      <alignment horizontal="left" vertical="center" indent="1"/>
    </xf>
    <xf numFmtId="165" fontId="13" fillId="0" borderId="0" xfId="1" applyNumberFormat="1" applyFont="1" applyFill="1" applyAlignment="1">
      <alignment horizontal="left" vertical="center" indent="1"/>
    </xf>
    <xf numFmtId="0" fontId="13" fillId="0" borderId="0" xfId="3" applyFont="1" applyFill="1" applyAlignment="1">
      <alignment horizontal="left" vertical="center" wrapText="1" indent="1"/>
    </xf>
    <xf numFmtId="165" fontId="13" fillId="0" borderId="0" xfId="3" applyNumberFormat="1" applyFont="1" applyFill="1" applyAlignment="1">
      <alignment horizontal="left" vertical="center" wrapText="1" indent="1"/>
    </xf>
    <xf numFmtId="165" fontId="13" fillId="0" borderId="0" xfId="3" applyNumberFormat="1" applyFont="1" applyAlignment="1">
      <alignment horizontal="left" vertical="center" wrapText="1" indent="1"/>
    </xf>
    <xf numFmtId="0" fontId="20" fillId="0" borderId="0" xfId="0" applyFont="1" applyAlignment="1">
      <alignment horizontal="left" vertical="center" indent="1"/>
    </xf>
    <xf numFmtId="165" fontId="20" fillId="0" borderId="0" xfId="1" applyNumberFormat="1" applyFont="1" applyFill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</cellXfs>
  <cellStyles count="11">
    <cellStyle name="Eingabe 2" xfId="5" xr:uid="{167663E0-32C9-41AD-B3F2-4BAC0D47360A}"/>
    <cellStyle name="Jahr" xfId="8" xr:uid="{70FE7F4B-5F3C-4EED-AB00-97350410151F}"/>
    <cellStyle name="Normal 2" xfId="2" xr:uid="{80AEA5B2-4EA1-4F77-8CC7-676B84430FAC}"/>
    <cellStyle name="Normal 3" xfId="3" xr:uid="{B6C690DE-886E-4414-BA66-5D34479AE147}"/>
    <cellStyle name="Prozent 2" xfId="7" xr:uid="{409772FD-5152-49DC-BE94-4AA51155E5FD}"/>
    <cellStyle name="Standard" xfId="0" builtinId="0"/>
    <cellStyle name="Titel 2" xfId="9" xr:uid="{37D3D399-C3F1-4B17-B2CF-6C5122FC1D9C}"/>
    <cellStyle name="Überschrift 1 2" xfId="10" xr:uid="{8ED66FA4-0558-4280-9ADC-CA3D98E3673C}"/>
    <cellStyle name="Überschrift 2 2" xfId="4" xr:uid="{130502FE-157F-4C98-87F1-F1CEC9E21556}"/>
    <cellStyle name="Überschrift 3 2" xfId="6" xr:uid="{934215B1-91EB-43F3-A808-1BA0C30B13F5}"/>
    <cellStyle name="Währung" xfId="1" builtinId="4" customBuiltin="1"/>
  </cellStyles>
  <dxfs count="79"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1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entury Gothic"/>
        <family val="1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entury Gothic"/>
        <family val="1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ajor"/>
      </font>
      <fill>
        <patternFill patternType="solid">
          <fgColor indexed="64"/>
          <bgColor theme="5" tint="0.39994506668294322"/>
        </patternFill>
      </fill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5" formatCode="#,##0\ &quot;€&quot;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</dxf>
    <dxf>
      <border>
        <bottom style="thick">
          <color theme="0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ajor"/>
      </font>
      <fill>
        <patternFill patternType="solid">
          <fgColor indexed="64"/>
          <bgColor theme="5" tint="0.39994506668294322"/>
        </patternFill>
      </fill>
    </dxf>
    <dxf>
      <fill>
        <patternFill patternType="none">
          <bgColor auto="1"/>
        </patternFill>
      </fill>
      <border>
        <top style="dotted">
          <color theme="5"/>
        </top>
        <bottom style="dotted">
          <color theme="5"/>
        </bottom>
        <horizontal style="dotted">
          <color theme="5"/>
        </horizontal>
      </border>
    </dxf>
    <dxf>
      <font>
        <color theme="0" tint="-4.9989318521683403E-2"/>
      </font>
      <fill>
        <patternFill>
          <bgColor theme="4" tint="0.79998168889431442"/>
        </patternFill>
      </fill>
      <border>
        <top/>
      </border>
    </dxf>
    <dxf>
      <font>
        <b/>
        <i val="0"/>
        <color theme="1"/>
      </font>
      <fill>
        <patternFill>
          <bgColor theme="4" tint="0.79998168889431442"/>
        </patternFill>
      </fill>
      <border diagonalUp="0" diagonalDown="0">
        <left/>
        <right/>
        <top style="thick">
          <color theme="0"/>
        </top>
        <bottom style="thick">
          <color theme="0"/>
        </bottom>
        <vertical/>
        <horizontal/>
      </border>
    </dxf>
    <dxf>
      <border>
        <bottom style="medium">
          <color theme="7"/>
        </bottom>
      </border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4" tint="0.79998168889431442"/>
        </patternFill>
      </fill>
      <border>
        <top/>
        <bottom style="thick">
          <color theme="4"/>
        </bottom>
        <vertical style="thin">
          <color theme="4" tint="0.59996337778862885"/>
        </vertical>
      </border>
    </dxf>
    <dxf>
      <font>
        <b/>
        <i val="0"/>
        <color theme="1"/>
      </font>
      <fill>
        <patternFill>
          <bgColor theme="4" tint="0.79998168889431442"/>
        </patternFill>
      </fill>
      <border diagonalUp="0" diagonalDown="0">
        <left/>
        <right/>
        <top style="thick">
          <color theme="0"/>
        </top>
        <bottom style="thick">
          <color theme="0"/>
        </bottom>
        <vertical style="thin">
          <color theme="4" tint="0.59996337778862885"/>
        </vertical>
        <horizontal/>
      </border>
    </dxf>
    <dxf>
      <border>
        <left/>
        <bottom style="medium">
          <color theme="4"/>
        </bottom>
        <vertical style="thin">
          <color theme="4" tint="0.79998168889431442"/>
        </vertical>
      </border>
    </dxf>
  </dxfs>
  <tableStyles count="2" defaultTableStyle="TableStyleMedium2" defaultPivotStyle="PivotStyleLight16">
    <tableStyle name="Einfaches monatliches Budget 2" pivot="0" count="4" xr9:uid="{07D6F1CB-291C-4348-A9AA-C12AE219BD54}">
      <tableStyleElement type="wholeTable" dxfId="78"/>
      <tableStyleElement type="headerRow" dxfId="77"/>
      <tableStyleElement type="totalRow" dxfId="76"/>
      <tableStyleElement type="firstRowStripe" dxfId="75"/>
    </tableStyle>
    <tableStyle name="Einfaches monatliches Budget 2 2" pivot="0" count="4" xr9:uid="{A06A75A4-D40E-4AE5-970F-04AA37E2341A}">
      <tableStyleElement type="wholeTable" dxfId="74"/>
      <tableStyleElement type="headerRow" dxfId="73"/>
      <tableStyleElement type="totalRow" dxfId="72"/>
      <tableStyleElement type="firstRowStripe" dxfId="7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n-US">
                <a:latin typeface="+mj-lt"/>
              </a:rPr>
              <a:t>Einkünfte und Ausgaben nach Monat</a:t>
            </a:r>
          </a:p>
        </c:rich>
      </c:tx>
      <c:layout>
        <c:manualLayout>
          <c:xMode val="edge"/>
          <c:yMode val="edge"/>
          <c:x val="0.36195678665166853"/>
          <c:y val="0.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nach Monat'!$B$12</c:f>
              <c:strCache>
                <c:ptCount val="1"/>
                <c:pt idx="0">
                  <c:v>EINKÜNFTE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'Budget nach Monat'!$C$13:$M$13</c:f>
              <c:strCache>
                <c:ptCount val="11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</c:strCache>
            </c:strRef>
          </c:cat>
          <c:val>
            <c:numRef>
              <c:f>'Budget nach Monat'!$C$22:$M$22</c:f>
              <c:numCache>
                <c:formatCode>#,##0\ "€"</c:formatCode>
                <c:ptCount val="11"/>
                <c:pt idx="0">
                  <c:v>3950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2D-4C4B-A2D4-DB7D19A4544A}"/>
            </c:ext>
          </c:extLst>
        </c:ser>
        <c:ser>
          <c:idx val="1"/>
          <c:order val="1"/>
          <c:tx>
            <c:strRef>
              <c:f>'Budget nach Monat'!$B$24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'Budget nach Monat'!$C$13:$M$13</c:f>
              <c:strCache>
                <c:ptCount val="11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</c:strCache>
            </c:strRef>
          </c:cat>
          <c:val>
            <c:numRef>
              <c:f>'Budget nach Monat'!$C$43:$M$43</c:f>
              <c:numCache>
                <c:formatCode>#,##0\ "€"</c:formatCode>
                <c:ptCount val="11"/>
                <c:pt idx="0">
                  <c:v>1575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2D-4C4B-A2D4-DB7D19A454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5"/>
        <c:axId val="1124757727"/>
        <c:axId val="1132187055"/>
      </c:barChart>
      <c:catAx>
        <c:axId val="112475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32187055"/>
        <c:crosses val="autoZero"/>
        <c:auto val="1"/>
        <c:lblAlgn val="ctr"/>
        <c:lblOffset val="100"/>
        <c:noMultiLvlLbl val="0"/>
      </c:catAx>
      <c:valAx>
        <c:axId val="11321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2475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/>
          </a:solidFill>
          <a:latin typeface="+mn-lt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spc="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n-US">
                <a:latin typeface="+mj-lt"/>
              </a:rPr>
              <a:t>Gesamtausgaben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1" i="0" u="none" strike="noStrike" kern="1200" spc="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nach Monat'!$O$25</c:f>
              <c:strCache>
                <c:ptCount val="1"/>
                <c:pt idx="0">
                  <c:v>Summe IST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'Budget nach Monat'!$B$26:$B$42</c:f>
              <c:strCache>
                <c:ptCount val="17"/>
                <c:pt idx="0">
                  <c:v>Versicherungen</c:v>
                </c:pt>
                <c:pt idx="1">
                  <c:v>Veranstaltungen</c:v>
                </c:pt>
                <c:pt idx="2">
                  <c:v>Verwaltung &amp; Software</c:v>
                </c:pt>
                <c:pt idx="3">
                  <c:v>Miet &amp; Betriebskosten</c:v>
                </c:pt>
                <c:pt idx="4">
                  <c:v>Personal &amp; Aufwandsentschädigungen</c:v>
                </c:pt>
                <c:pt idx="5">
                  <c:v>Sonstige Ausgaben</c:v>
                </c:pt>
                <c:pt idx="6">
                  <c:v>…</c:v>
                </c:pt>
                <c:pt idx="7">
                  <c:v>…</c:v>
                </c:pt>
                <c:pt idx="8">
                  <c:v>…</c:v>
                </c:pt>
                <c:pt idx="9">
                  <c:v>…</c:v>
                </c:pt>
                <c:pt idx="10">
                  <c:v>…</c:v>
                </c:pt>
                <c:pt idx="11">
                  <c:v>…</c:v>
                </c:pt>
                <c:pt idx="12">
                  <c:v>…</c:v>
                </c:pt>
                <c:pt idx="13">
                  <c:v>…</c:v>
                </c:pt>
                <c:pt idx="14">
                  <c:v>…</c:v>
                </c:pt>
                <c:pt idx="15">
                  <c:v>…</c:v>
                </c:pt>
                <c:pt idx="16">
                  <c:v>…</c:v>
                </c:pt>
              </c:strCache>
            </c:strRef>
          </c:cat>
          <c:val>
            <c:numRef>
              <c:f>'Budget nach Monat'!$O$26:$O$42</c:f>
              <c:numCache>
                <c:formatCode>#,##0\ "€"</c:formatCode>
                <c:ptCount val="17"/>
                <c:pt idx="0">
                  <c:v>800</c:v>
                </c:pt>
                <c:pt idx="1">
                  <c:v>120</c:v>
                </c:pt>
                <c:pt idx="2">
                  <c:v>60</c:v>
                </c:pt>
                <c:pt idx="3">
                  <c:v>50</c:v>
                </c:pt>
                <c:pt idx="4">
                  <c:v>45</c:v>
                </c:pt>
                <c:pt idx="5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3-45C3-BE49-EFB7C8CAA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081865903"/>
        <c:axId val="1109733487"/>
      </c:barChart>
      <c:catAx>
        <c:axId val="1081865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9733487"/>
        <c:crosses val="autoZero"/>
        <c:auto val="1"/>
        <c:lblAlgn val="ctr"/>
        <c:lblOffset val="100"/>
        <c:noMultiLvlLbl val="0"/>
      </c:catAx>
      <c:valAx>
        <c:axId val="1109733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1865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1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ChartData</c:v>
          </c:tx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AF9B-4DAA-8F07-13A1DB6B1714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F9B-4DAA-8F07-13A1DB6B1714}"/>
              </c:ext>
            </c:extLst>
          </c:dPt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Einkünfte</c:v>
              </c:pt>
              <c:pt idx="1">
                <c:v>Ausgaben</c:v>
              </c:pt>
            </c:strLit>
          </c:cat>
          <c:val>
            <c:numRef>
              <c:f>'Budget nach Monat'!$C$5:$C$6</c:f>
              <c:numCache>
                <c:formatCode>#,##0\ "€"</c:formatCode>
                <c:ptCount val="2"/>
                <c:pt idx="0">
                  <c:v>3950</c:v>
                </c:pt>
                <c:pt idx="1">
                  <c:v>1575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9B-4DAA-8F07-13A1DB6B171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7"/>
        <c:axId val="539195768"/>
        <c:axId val="539196160"/>
      </c:barChart>
      <c:catAx>
        <c:axId val="539195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6160"/>
        <c:crosses val="autoZero"/>
        <c:auto val="1"/>
        <c:lblAlgn val="ctr"/>
        <c:lblOffset val="80"/>
        <c:noMultiLvlLbl val="0"/>
      </c:catAx>
      <c:valAx>
        <c:axId val="539196160"/>
        <c:scaling>
          <c:orientation val="minMax"/>
          <c:min val="0"/>
        </c:scaling>
        <c:delete val="0"/>
        <c:axPos val="l"/>
        <c:numFmt formatCode="#,##0\ &quot;€&quot;" sourceLinked="0"/>
        <c:majorTickMark val="in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5768"/>
        <c:crosses val="autoZero"/>
        <c:crossBetween val="between"/>
        <c:minorUnit val="5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b="1">
          <a:solidFill>
            <a:schemeClr val="tx1">
              <a:lumMod val="85000"/>
              <a:lumOff val="15000"/>
            </a:schemeClr>
          </a:solidFill>
          <a:latin typeface="Century Gothic" panose="020B0502020202020204" pitchFamily="34" charset="0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44</xdr:row>
      <xdr:rowOff>0</xdr:rowOff>
    </xdr:from>
    <xdr:to>
      <xdr:col>6</xdr:col>
      <xdr:colOff>514350</xdr:colOff>
      <xdr:row>63</xdr:row>
      <xdr:rowOff>0</xdr:rowOff>
    </xdr:to>
    <xdr:graphicFrame macro="">
      <xdr:nvGraphicFramePr>
        <xdr:cNvPr id="2" name="Diagramm 1" descr="Diagramm für Einkünfte und Ausgaben nach Monat">
          <a:extLst>
            <a:ext uri="{FF2B5EF4-FFF2-40B4-BE49-F238E27FC236}">
              <a16:creationId xmlns:a16="http://schemas.microsoft.com/office/drawing/2014/main" id="{9E68B60A-84EF-4C5C-A136-32C644220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44</xdr:row>
      <xdr:rowOff>0</xdr:rowOff>
    </xdr:from>
    <xdr:to>
      <xdr:col>15</xdr:col>
      <xdr:colOff>533400</xdr:colOff>
      <xdr:row>64</xdr:row>
      <xdr:rowOff>0</xdr:rowOff>
    </xdr:to>
    <xdr:graphicFrame macro="">
      <xdr:nvGraphicFramePr>
        <xdr:cNvPr id="3" name="Diagramm 2" descr="Diagramm für Gesamtausgaben">
          <a:extLst>
            <a:ext uri="{FF2B5EF4-FFF2-40B4-BE49-F238E27FC236}">
              <a16:creationId xmlns:a16="http://schemas.microsoft.com/office/drawing/2014/main" id="{C35D2FC9-37D4-41E2-AA8F-BB8EB655FD80}"/>
            </a:ext>
            <a:ext uri="{147F2762-F138-4A5C-976F-8EAC2B608ADB}">
              <a16:predDERef xmlns:a16="http://schemas.microsoft.com/office/drawing/2014/main" pred="{9E68B60A-84EF-4C5C-A136-32C644220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828675</xdr:colOff>
      <xdr:row>2</xdr:row>
      <xdr:rowOff>114300</xdr:rowOff>
    </xdr:from>
    <xdr:to>
      <xdr:col>8</xdr:col>
      <xdr:colOff>638176</xdr:colOff>
      <xdr:row>11</xdr:row>
      <xdr:rowOff>50800</xdr:rowOff>
    </xdr:to>
    <xdr:graphicFrame macro="">
      <xdr:nvGraphicFramePr>
        <xdr:cNvPr id="4" name="EinkünfteUndAusgaben" descr="Gruppiertes Säulendiagramm mit monatlichen Gesamteinkünften und monatlichen Gesamtausgaben">
          <a:extLst>
            <a:ext uri="{FF2B5EF4-FFF2-40B4-BE49-F238E27FC236}">
              <a16:creationId xmlns:a16="http://schemas.microsoft.com/office/drawing/2014/main" id="{AB3DAE40-2899-4166-A34C-AB6035A00B73}"/>
            </a:ext>
            <a:ext uri="{147F2762-F138-4A5C-976F-8EAC2B608ADB}">
              <a16:predDERef xmlns:a16="http://schemas.microsoft.com/office/drawing/2014/main" pred="{C35D2FC9-37D4-41E2-AA8F-BB8EB655F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4DA044-3D00-4D5C-AA03-711FB3F7A6DD}" name="Ausgaben" displayName="Ausgaben" ref="B25:Q43" totalsRowCount="1" headerRowDxfId="70" dataDxfId="68" totalsRowDxfId="67" headerRowBorderDxfId="69">
  <tableColumns count="16">
    <tableColumn id="1" xr3:uid="{9B02C4AA-59FE-4F33-A818-82D236FBD218}" name="Kategorie" totalsRowLabel="Summe" dataDxfId="66" totalsRowDxfId="23"/>
    <tableColumn id="2" xr3:uid="{3AD6DF15-CAB2-43BC-A24D-634A37B2D7CE}" name="Jan" totalsRowFunction="sum" dataDxfId="65" totalsRowDxfId="22" dataCellStyle="Währung"/>
    <tableColumn id="3" xr3:uid="{906EC369-0EF7-4CEE-8FED-F79AF685DF2D}" name="Feb" totalsRowFunction="sum" dataDxfId="64" totalsRowDxfId="21"/>
    <tableColumn id="4" xr3:uid="{1D9F03B8-39C1-426C-9751-D711D4CA4866}" name="Mrz" totalsRowFunction="sum" dataDxfId="63" totalsRowDxfId="20"/>
    <tableColumn id="5" xr3:uid="{11A68AB7-C104-404C-87C2-326CFC5BFCC9}" name="Apr" totalsRowFunction="sum" dataDxfId="62" totalsRowDxfId="19"/>
    <tableColumn id="6" xr3:uid="{14FBEADA-FDED-4EFB-9100-0AD87027AB32}" name="Mai" totalsRowFunction="sum" dataDxfId="61" totalsRowDxfId="18"/>
    <tableColumn id="7" xr3:uid="{1A81C807-0F0C-4ED4-B90E-8597CE77C676}" name="Jun" totalsRowFunction="sum" dataDxfId="60" totalsRowDxfId="17"/>
    <tableColumn id="8" xr3:uid="{2CB91FFC-D5FC-4CA0-AA79-C066BCF85EE3}" name="Jul" totalsRowFunction="sum" dataDxfId="59" totalsRowDxfId="16"/>
    <tableColumn id="9" xr3:uid="{97D78DF2-B1EE-456F-8547-123CC2702781}" name="Aug" totalsRowFunction="sum" dataDxfId="58" totalsRowDxfId="15"/>
    <tableColumn id="10" xr3:uid="{5289E318-2FE2-443B-80F8-216BA018FA11}" name="Sep" totalsRowFunction="sum" dataDxfId="57" totalsRowDxfId="14"/>
    <tableColumn id="11" xr3:uid="{71659D0C-FD87-4104-BF44-1C664B51B7AA}" name="Okt" totalsRowFunction="sum" dataDxfId="56" totalsRowDxfId="13"/>
    <tableColumn id="12" xr3:uid="{4628989A-7973-456A-8C5A-A8A6D57C7547}" name="Nov" totalsRowFunction="sum" dataDxfId="55" totalsRowDxfId="12"/>
    <tableColumn id="13" xr3:uid="{F5457BF1-3FEA-4D1C-9523-67D19B404A94}" name="Dez" totalsRowFunction="sum" dataDxfId="54" totalsRowDxfId="11"/>
    <tableColumn id="14" xr3:uid="{C70A117F-DC84-4241-A5C1-4219902645AD}" name="Summe IST" totalsRowFunction="sum" dataDxfId="53" totalsRowDxfId="10" dataCellStyle="Währung">
      <calculatedColumnFormula>SUM(Ausgaben[[#This Row],[Jan]:[Dez]])</calculatedColumnFormula>
    </tableColumn>
    <tableColumn id="15" xr3:uid="{425A025C-4D6D-4171-B4AE-BE335F79F839}" name="Summe SOLL" totalsRowFunction="custom" dataDxfId="52" totalsRowDxfId="9" dataCellStyle="Währung">
      <totalsRowFormula>P26+P27+P28+P29+P30+P31+P32+P33+P34+P35+P36+P37+P38+P39+P40+P41+P42</totalsRowFormula>
    </tableColumn>
    <tableColumn id="16" xr3:uid="{8EDB18F7-930C-B042-8957-916C8EC3321B}" name="Abweichung" dataDxfId="4" totalsRowDxfId="5">
      <calculatedColumnFormula>Ausgaben[[#This Row],[Summe IST]]-Ausgaben[[#This Row],[Summe SOLL]]</calculatedColumnFormula>
    </tableColumn>
  </tableColumns>
  <tableStyleInfo name="Einfaches monatliches Budget 2" showFirstColumn="0" showLastColumn="0" showRowStripes="1" showColumnStripes="0"/>
  <extLst>
    <ext xmlns:x14="http://schemas.microsoft.com/office/spreadsheetml/2009/9/main" uri="{504A1905-F514-4f6f-8877-14C23A59335A}">
      <x14:table altTextSummary="Geben Sie in dieser Tabelle die Posten der monatlichen Ausgaben und die entsprechenden Beträge ei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4A91B1-1A0E-45D9-90B3-8FE2945928D2}" name="Einkünfte" displayName="Einkünfte" ref="B13:Q22" totalsRowCount="1" headerRowDxfId="51" dataDxfId="50" totalsRowDxfId="49">
  <autoFilter ref="B13:Q21" xr:uid="{2826007E-9D36-4A01-B502-D3C26CD7DA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F6960271-84BF-4E1E-AB88-2CEBF69F5991}" name="Kategorie" totalsRowLabel="Summe" dataDxfId="48" totalsRowDxfId="36"/>
    <tableColumn id="2" xr3:uid="{4DE24E8E-9814-4B87-B5B2-742308E21B1C}" name="Jan" totalsRowFunction="sum" dataDxfId="47" totalsRowDxfId="35" dataCellStyle="Währung"/>
    <tableColumn id="3" xr3:uid="{0BE416BC-EC9C-4F9F-9256-F360B7F10AD7}" name="Feb" totalsRowFunction="sum" dataDxfId="46" totalsRowDxfId="34"/>
    <tableColumn id="4" xr3:uid="{1C8A3E5A-847B-4CBC-AC25-A7F3006813B8}" name="Mrz" totalsRowFunction="sum" dataDxfId="45" totalsRowDxfId="33"/>
    <tableColumn id="5" xr3:uid="{16AA1869-5314-4F30-874C-2424C9942EFA}" name="Apr" totalsRowFunction="sum" dataDxfId="44" totalsRowDxfId="32"/>
    <tableColumn id="6" xr3:uid="{08F9B2A8-95EA-420C-8DDD-9DCFADF69BD3}" name="Mai" totalsRowFunction="sum" dataDxfId="43" totalsRowDxfId="31"/>
    <tableColumn id="7" xr3:uid="{9174C30F-0B10-488A-87D0-F67C5A1CEC32}" name="Jun" totalsRowFunction="sum" dataDxfId="42" totalsRowDxfId="30"/>
    <tableColumn id="8" xr3:uid="{ACD6B6A6-F941-4C91-A846-17A0F4645CD1}" name="Jul" totalsRowFunction="sum" dataDxfId="41" totalsRowDxfId="29"/>
    <tableColumn id="9" xr3:uid="{DEE75E9D-57A5-4131-8CB6-5D5D78968BC6}" name="Aug" totalsRowFunction="sum" dataDxfId="40" totalsRowDxfId="28"/>
    <tableColumn id="10" xr3:uid="{8AB528C6-0C73-4483-B3D5-E013F0F73A4D}" name="Sep" totalsRowFunction="sum" dataDxfId="39" totalsRowDxfId="27"/>
    <tableColumn id="11" xr3:uid="{98E12DA2-9B82-46BD-9899-2A9274A65B32}" name="Okt" totalsRowFunction="sum" dataDxfId="38" totalsRowDxfId="26"/>
    <tableColumn id="12" xr3:uid="{CCF698C4-4E2A-417B-821D-245AE6D1778F}" name="Nov" totalsRowFunction="sum" dataDxfId="37" totalsRowDxfId="25"/>
    <tableColumn id="13" xr3:uid="{0D772E6B-FCAB-4B2E-AA3D-4B3D8165F74D}" name="Dez" totalsRowFunction="sum" dataDxfId="1" totalsRowDxfId="24"/>
    <tableColumn id="14" xr3:uid="{5237C918-25EA-4071-889D-7C2F8A576286}" name="Summe IST" totalsRowFunction="sum" dataDxfId="3" totalsRowDxfId="2" dataCellStyle="Währung">
      <calculatedColumnFormula>SUM(Einkünfte[[#This Row],[Jan]:[Dez]])</calculatedColumnFormula>
    </tableColumn>
    <tableColumn id="15" xr3:uid="{B71D94A2-E8BE-4680-982E-69349A884878}" name="Summe SOLL" totalsRowFunction="custom" dataDxfId="0" totalsRowDxfId="7" dataCellStyle="Währung">
      <totalsRowFormula>P14+P15+P16+P17+P18+P19+P20+P21</totalsRowFormula>
    </tableColumn>
    <tableColumn id="16" xr3:uid="{25610D19-B698-FC4D-9613-5FC4766FA479}" name="Abweichung" dataDxfId="6" totalsRowDxfId="8">
      <calculatedColumnFormula>Einkünfte[[#This Row],[Summe IST]]-Einkünfte[[#This Row],[Summe SOLL]]</calculatedColumnFormula>
    </tableColumn>
  </tableColumns>
  <tableStyleInfo name="Einfaches monatliches Budget 2" showFirstColumn="0" showLastColumn="0" showRowStripes="1" showColumnStripes="0"/>
  <extLst>
    <ext xmlns:x14="http://schemas.microsoft.com/office/spreadsheetml/2009/9/main" uri="{504A1905-F514-4f6f-8877-14C23A59335A}">
      <x14:table altTextSummary="Geben Sie in dieser Tabelle die Posten der monatlichen Einkünfte und die entsprechenden Beträge ein."/>
    </ext>
  </extLst>
</table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Custom 40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B08A-20B6-4BBC-80F9-E1108E0390AA}">
  <sheetPr codeName="Sheet1">
    <tabColor theme="4"/>
    <pageSetUpPr fitToPage="1"/>
  </sheetPr>
  <dimension ref="B1:Q70"/>
  <sheetViews>
    <sheetView showGridLines="0" tabSelected="1" topLeftCell="A8" workbookViewId="0">
      <selection activeCell="P4" sqref="P4"/>
    </sheetView>
  </sheetViews>
  <sheetFormatPr baseColWidth="10" defaultColWidth="8.83203125" defaultRowHeight="14" x14ac:dyDescent="0.15"/>
  <cols>
    <col min="1" max="1" width="4.6640625" style="1" customWidth="1"/>
    <col min="2" max="2" width="61.6640625" style="1" bestFit="1" customWidth="1"/>
    <col min="3" max="3" width="13.1640625" style="1" bestFit="1" customWidth="1"/>
    <col min="4" max="14" width="11.33203125" style="1" customWidth="1"/>
    <col min="15" max="15" width="17" style="1" customWidth="1"/>
    <col min="16" max="16" width="19.5" style="1" customWidth="1"/>
    <col min="17" max="17" width="20.6640625" style="1" customWidth="1"/>
    <col min="18" max="16384" width="8.83203125" style="1"/>
  </cols>
  <sheetData>
    <row r="1" spans="2:17" ht="25.25" customHeight="1" x14ac:dyDescent="0.15"/>
    <row r="2" spans="2:17" ht="60" customHeight="1" thickBot="1" x14ac:dyDescent="0.2">
      <c r="B2" s="15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7" ht="20" customHeight="1" thickTop="1" thickBot="1" x14ac:dyDescent="0.2"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7" ht="35" customHeight="1" x14ac:dyDescent="0.15">
      <c r="B4" s="16" t="s">
        <v>0</v>
      </c>
      <c r="C4" s="6"/>
      <c r="D4" s="7"/>
    </row>
    <row r="5" spans="2:17" ht="30" customHeight="1" x14ac:dyDescent="0.15">
      <c r="B5" s="8" t="s">
        <v>17</v>
      </c>
      <c r="C5" s="20">
        <f>Einkünfte[[#Totals],[Summe IST]]</f>
        <v>3950</v>
      </c>
      <c r="D5" s="7"/>
    </row>
    <row r="6" spans="2:17" ht="30" customHeight="1" x14ac:dyDescent="0.15">
      <c r="B6" s="9" t="s">
        <v>18</v>
      </c>
      <c r="C6" s="21">
        <f>Ausgaben[[#Totals],[Summe IST]]</f>
        <v>1575</v>
      </c>
      <c r="D6" s="7"/>
    </row>
    <row r="7" spans="2:17" ht="20" customHeight="1" x14ac:dyDescent="0.15">
      <c r="C7" s="10"/>
      <c r="D7" s="7"/>
    </row>
    <row r="8" spans="2:17" ht="35" customHeight="1" x14ac:dyDescent="0.15">
      <c r="B8" s="16" t="s">
        <v>1</v>
      </c>
      <c r="C8" s="22">
        <f>C5-C6</f>
        <v>2375</v>
      </c>
      <c r="D8" s="7"/>
    </row>
    <row r="9" spans="2:17" ht="20" customHeight="1" x14ac:dyDescent="0.15">
      <c r="C9" s="10"/>
    </row>
    <row r="10" spans="2:17" ht="35" customHeight="1" x14ac:dyDescent="0.15">
      <c r="B10" s="16" t="s">
        <v>2</v>
      </c>
      <c r="C10" s="11">
        <f>C6/C5</f>
        <v>0.39873417721518989</v>
      </c>
    </row>
    <row r="11" spans="2:17" ht="20" customHeight="1" x14ac:dyDescent="0.15">
      <c r="C11" s="10"/>
    </row>
    <row r="12" spans="2:17" ht="60" customHeight="1" x14ac:dyDescent="0.15">
      <c r="B12" s="17" t="s">
        <v>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2:17" ht="35" customHeight="1" x14ac:dyDescent="0.15">
      <c r="B13" s="18" t="s">
        <v>31</v>
      </c>
      <c r="C13" s="18" t="s">
        <v>4</v>
      </c>
      <c r="D13" s="19" t="s">
        <v>5</v>
      </c>
      <c r="E13" s="19" t="s">
        <v>6</v>
      </c>
      <c r="F13" s="19" t="s">
        <v>7</v>
      </c>
      <c r="G13" s="19" t="s">
        <v>8</v>
      </c>
      <c r="H13" s="19" t="s">
        <v>9</v>
      </c>
      <c r="I13" s="19" t="s">
        <v>10</v>
      </c>
      <c r="J13" s="19" t="s">
        <v>11</v>
      </c>
      <c r="K13" s="19" t="s">
        <v>12</v>
      </c>
      <c r="L13" s="19" t="s">
        <v>13</v>
      </c>
      <c r="M13" s="19" t="s">
        <v>14</v>
      </c>
      <c r="N13" s="19" t="s">
        <v>15</v>
      </c>
      <c r="O13" s="19" t="s">
        <v>29</v>
      </c>
      <c r="P13" s="19" t="s">
        <v>30</v>
      </c>
      <c r="Q13" s="19" t="s">
        <v>34</v>
      </c>
    </row>
    <row r="14" spans="2:17" ht="30" customHeight="1" x14ac:dyDescent="0.15">
      <c r="B14" s="13" t="s">
        <v>26</v>
      </c>
      <c r="C14" s="23">
        <v>2500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3">
        <f>SUM(Einkünfte[[#This Row],[Jan]:[Dez]])</f>
        <v>2500</v>
      </c>
      <c r="P14" s="23">
        <v>3000</v>
      </c>
      <c r="Q14" s="31">
        <f>Einkünfte[[#This Row],[Summe IST]]-Einkünfte[[#This Row],[Summe SOLL]]</f>
        <v>-500</v>
      </c>
    </row>
    <row r="15" spans="2:17" ht="30" customHeight="1" x14ac:dyDescent="0.15">
      <c r="B15" s="13" t="s">
        <v>27</v>
      </c>
      <c r="C15" s="23">
        <v>1000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3">
        <f>SUM(Einkünfte[[#This Row],[Jan]:[Dez]])</f>
        <v>1000</v>
      </c>
      <c r="P15" s="23">
        <v>1000</v>
      </c>
      <c r="Q15" s="31">
        <f>Einkünfte[[#This Row],[Summe IST]]-Einkünfte[[#This Row],[Summe SOLL]]</f>
        <v>0</v>
      </c>
    </row>
    <row r="16" spans="2:17" ht="30" customHeight="1" x14ac:dyDescent="0.15">
      <c r="B16" s="13" t="s">
        <v>20</v>
      </c>
      <c r="C16" s="23">
        <v>250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>
        <f>SUM(Einkünfte[[#This Row],[Jan]:[Dez]])</f>
        <v>250</v>
      </c>
      <c r="P16" s="23">
        <v>300</v>
      </c>
      <c r="Q16" s="31">
        <f>Einkünfte[[#This Row],[Summe IST]]-Einkünfte[[#This Row],[Summe SOLL]]</f>
        <v>-50</v>
      </c>
    </row>
    <row r="17" spans="2:17" ht="30" customHeight="1" x14ac:dyDescent="0.15">
      <c r="B17" s="27" t="s">
        <v>33</v>
      </c>
      <c r="C17" s="23">
        <v>200</v>
      </c>
      <c r="D17" s="28"/>
      <c r="E17" s="28"/>
      <c r="F17" s="28"/>
      <c r="G17" s="29"/>
      <c r="H17" s="29"/>
      <c r="I17" s="29"/>
      <c r="J17" s="29"/>
      <c r="K17" s="29"/>
      <c r="L17" s="29"/>
      <c r="M17" s="29"/>
      <c r="N17" s="29"/>
      <c r="O17" s="23">
        <f>SUM(Einkünfte[[#This Row],[Jan]:[Dez]])</f>
        <v>200</v>
      </c>
      <c r="P17" s="23">
        <v>100</v>
      </c>
      <c r="Q17" s="31">
        <f>Einkünfte[[#This Row],[Summe IST]]-Einkünfte[[#This Row],[Summe SOLL]]</f>
        <v>100</v>
      </c>
    </row>
    <row r="18" spans="2:17" ht="30" customHeight="1" x14ac:dyDescent="0.15">
      <c r="B18" s="27" t="s">
        <v>25</v>
      </c>
      <c r="C18" s="23"/>
      <c r="D18" s="28"/>
      <c r="E18" s="28"/>
      <c r="F18" s="28"/>
      <c r="G18" s="29"/>
      <c r="H18" s="29"/>
      <c r="I18" s="29"/>
      <c r="J18" s="29"/>
      <c r="K18" s="29"/>
      <c r="L18" s="29"/>
      <c r="M18" s="29"/>
      <c r="N18" s="29"/>
      <c r="O18" s="23">
        <f>SUM(Einkünfte[[#This Row],[Jan]:[Dez]])</f>
        <v>0</v>
      </c>
      <c r="P18" s="23"/>
      <c r="Q18" s="31">
        <f>Einkünfte[[#This Row],[Summe IST]]-Einkünfte[[#This Row],[Summe SOLL]]</f>
        <v>0</v>
      </c>
    </row>
    <row r="19" spans="2:17" ht="30" customHeight="1" x14ac:dyDescent="0.15">
      <c r="B19" s="27" t="s">
        <v>25</v>
      </c>
      <c r="C19" s="23"/>
      <c r="D19" s="28"/>
      <c r="E19" s="28"/>
      <c r="F19" s="28"/>
      <c r="G19" s="29"/>
      <c r="H19" s="29"/>
      <c r="I19" s="29"/>
      <c r="J19" s="29"/>
      <c r="K19" s="29"/>
      <c r="L19" s="29"/>
      <c r="M19" s="29"/>
      <c r="N19" s="29"/>
      <c r="O19" s="23">
        <f>SUM(Einkünfte[[#This Row],[Jan]:[Dez]])</f>
        <v>0</v>
      </c>
      <c r="P19" s="23"/>
      <c r="Q19" s="31">
        <f>Einkünfte[[#This Row],[Summe IST]]-Einkünfte[[#This Row],[Summe SOLL]]</f>
        <v>0</v>
      </c>
    </row>
    <row r="20" spans="2:17" ht="30" customHeight="1" x14ac:dyDescent="0.15">
      <c r="B20" s="13" t="s">
        <v>25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>
        <f>SUM(Einkünfte[[#This Row],[Jan]:[Dez]])</f>
        <v>0</v>
      </c>
      <c r="P20" s="23"/>
      <c r="Q20" s="31">
        <f>Einkünfte[[#This Row],[Summe IST]]-Einkünfte[[#This Row],[Summe SOLL]]</f>
        <v>0</v>
      </c>
    </row>
    <row r="21" spans="2:17" ht="30" customHeight="1" x14ac:dyDescent="0.15">
      <c r="B21" s="13" t="s">
        <v>25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3">
        <f>SUM(Einkünfte[[#This Row],[Jan]:[Dez]])</f>
        <v>0</v>
      </c>
      <c r="P21" s="23"/>
      <c r="Q21" s="31">
        <f>Einkünfte[[#This Row],[Summe IST]]-Einkünfte[[#This Row],[Summe SOLL]]</f>
        <v>0</v>
      </c>
    </row>
    <row r="22" spans="2:17" ht="35" customHeight="1" x14ac:dyDescent="0.15">
      <c r="B22" s="14" t="s">
        <v>28</v>
      </c>
      <c r="C22" s="25">
        <f>SUBTOTAL(109,Einkünfte[Jan])</f>
        <v>3950</v>
      </c>
      <c r="D22" s="25">
        <f>SUBTOTAL(109,Einkünfte[Feb])</f>
        <v>0</v>
      </c>
      <c r="E22" s="25">
        <f>SUBTOTAL(109,Einkünfte[Mrz])</f>
        <v>0</v>
      </c>
      <c r="F22" s="25">
        <f>SUBTOTAL(109,Einkünfte[Apr])</f>
        <v>0</v>
      </c>
      <c r="G22" s="25">
        <f>SUBTOTAL(109,Einkünfte[Mai])</f>
        <v>0</v>
      </c>
      <c r="H22" s="25">
        <f>SUBTOTAL(109,Einkünfte[Jun])</f>
        <v>0</v>
      </c>
      <c r="I22" s="25">
        <f>SUBTOTAL(109,Einkünfte[Jul])</f>
        <v>0</v>
      </c>
      <c r="J22" s="25">
        <f>SUBTOTAL(109,Einkünfte[Aug])</f>
        <v>0</v>
      </c>
      <c r="K22" s="25">
        <f>SUBTOTAL(109,Einkünfte[Sep])</f>
        <v>0</v>
      </c>
      <c r="L22" s="25">
        <f>SUBTOTAL(109,Einkünfte[Okt])</f>
        <v>0</v>
      </c>
      <c r="M22" s="25">
        <f>SUBTOTAL(109,Einkünfte[Nov])</f>
        <v>0</v>
      </c>
      <c r="N22" s="25">
        <f>SUBTOTAL(109,Einkünfte[Dez])</f>
        <v>0</v>
      </c>
      <c r="O22" s="25">
        <f>SUBTOTAL(109,Einkünfte[Summe IST])</f>
        <v>3950</v>
      </c>
      <c r="P22" s="25">
        <f>P14+P15+P16+P17+P18+P19+P20+P21</f>
        <v>4400</v>
      </c>
      <c r="Q22" s="30"/>
    </row>
    <row r="23" spans="2:17" ht="20" customHeight="1" x14ac:dyDescent="0.15"/>
    <row r="24" spans="2:17" ht="60" customHeight="1" x14ac:dyDescent="0.15">
      <c r="B24" s="17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7" ht="35" customHeight="1" x14ac:dyDescent="0.15">
      <c r="B25" s="18" t="s">
        <v>31</v>
      </c>
      <c r="C25" s="18" t="s">
        <v>4</v>
      </c>
      <c r="D25" s="19" t="s">
        <v>5</v>
      </c>
      <c r="E25" s="19" t="s">
        <v>6</v>
      </c>
      <c r="F25" s="19" t="s">
        <v>7</v>
      </c>
      <c r="G25" s="19" t="s">
        <v>8</v>
      </c>
      <c r="H25" s="19" t="s">
        <v>9</v>
      </c>
      <c r="I25" s="19" t="s">
        <v>10</v>
      </c>
      <c r="J25" s="19" t="s">
        <v>11</v>
      </c>
      <c r="K25" s="19" t="s">
        <v>12</v>
      </c>
      <c r="L25" s="19" t="s">
        <v>13</v>
      </c>
      <c r="M25" s="19" t="s">
        <v>14</v>
      </c>
      <c r="N25" s="19" t="s">
        <v>15</v>
      </c>
      <c r="O25" s="19" t="s">
        <v>29</v>
      </c>
      <c r="P25" s="19" t="s">
        <v>30</v>
      </c>
      <c r="Q25" s="19" t="s">
        <v>34</v>
      </c>
    </row>
    <row r="26" spans="2:17" ht="30" customHeight="1" x14ac:dyDescent="0.15">
      <c r="B26" s="13" t="s">
        <v>19</v>
      </c>
      <c r="C26" s="23">
        <v>800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>
        <f>SUM(Ausgaben[[#This Row],[Jan]:[Dez]])</f>
        <v>800</v>
      </c>
      <c r="P26" s="23">
        <v>800</v>
      </c>
      <c r="Q26" s="23">
        <f>Ausgaben[[#This Row],[Summe IST]]-Ausgaben[[#This Row],[Summe SOLL]]</f>
        <v>0</v>
      </c>
    </row>
    <row r="27" spans="2:17" ht="30" customHeight="1" x14ac:dyDescent="0.15">
      <c r="B27" s="13" t="s">
        <v>20</v>
      </c>
      <c r="C27" s="23">
        <v>120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3">
        <f>SUM(Ausgaben[[#This Row],[Jan]:[Dez]])</f>
        <v>120</v>
      </c>
      <c r="P27" s="23">
        <v>200</v>
      </c>
      <c r="Q27" s="23">
        <f>Ausgaben[[#This Row],[Summe IST]]-Ausgaben[[#This Row],[Summe SOLL]]</f>
        <v>-80</v>
      </c>
    </row>
    <row r="28" spans="2:17" ht="30" customHeight="1" x14ac:dyDescent="0.15">
      <c r="B28" s="13" t="s">
        <v>21</v>
      </c>
      <c r="C28" s="23">
        <v>60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3">
        <f>SUM(Ausgaben[[#This Row],[Jan]:[Dez]])</f>
        <v>60</v>
      </c>
      <c r="P28" s="23">
        <v>60</v>
      </c>
      <c r="Q28" s="23">
        <f>Ausgaben[[#This Row],[Summe IST]]-Ausgaben[[#This Row],[Summe SOLL]]</f>
        <v>0</v>
      </c>
    </row>
    <row r="29" spans="2:17" ht="30" customHeight="1" x14ac:dyDescent="0.15">
      <c r="B29" s="13" t="s">
        <v>22</v>
      </c>
      <c r="C29" s="23">
        <v>50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>
        <f>SUM(Ausgaben[[#This Row],[Jan]:[Dez]])</f>
        <v>50</v>
      </c>
      <c r="P29" s="23">
        <v>50</v>
      </c>
      <c r="Q29" s="23">
        <f>Ausgaben[[#This Row],[Summe IST]]-Ausgaben[[#This Row],[Summe SOLL]]</f>
        <v>0</v>
      </c>
    </row>
    <row r="30" spans="2:17" ht="30" customHeight="1" x14ac:dyDescent="0.15">
      <c r="B30" s="13" t="s">
        <v>23</v>
      </c>
      <c r="C30" s="23">
        <v>45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>
        <f>SUM(Ausgaben[[#This Row],[Jan]:[Dez]])</f>
        <v>45</v>
      </c>
      <c r="P30" s="23">
        <v>50</v>
      </c>
      <c r="Q30" s="23">
        <f>Ausgaben[[#This Row],[Summe IST]]-Ausgaben[[#This Row],[Summe SOLL]]</f>
        <v>-5</v>
      </c>
    </row>
    <row r="31" spans="2:17" ht="30" customHeight="1" x14ac:dyDescent="0.15">
      <c r="B31" s="13" t="s">
        <v>24</v>
      </c>
      <c r="C31" s="23">
        <v>500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>
        <f>SUM(Ausgaben[[#This Row],[Jan]:[Dez]])</f>
        <v>500</v>
      </c>
      <c r="P31" s="23">
        <v>600</v>
      </c>
      <c r="Q31" s="23">
        <f>Ausgaben[[#This Row],[Summe IST]]-Ausgaben[[#This Row],[Summe SOLL]]</f>
        <v>-100</v>
      </c>
    </row>
    <row r="32" spans="2:17" ht="30" customHeight="1" x14ac:dyDescent="0.15">
      <c r="B32" s="13" t="s">
        <v>25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3"/>
      <c r="P32" s="23"/>
      <c r="Q32" s="23">
        <f>Ausgaben[[#This Row],[Summe IST]]-Ausgaben[[#This Row],[Summe SOLL]]</f>
        <v>0</v>
      </c>
    </row>
    <row r="33" spans="2:17" ht="30" customHeight="1" x14ac:dyDescent="0.15">
      <c r="B33" s="13" t="s">
        <v>25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3"/>
      <c r="P33" s="23"/>
      <c r="Q33" s="23">
        <f>Ausgaben[[#This Row],[Summe IST]]-Ausgaben[[#This Row],[Summe SOLL]]</f>
        <v>0</v>
      </c>
    </row>
    <row r="34" spans="2:17" ht="30" customHeight="1" x14ac:dyDescent="0.15">
      <c r="B34" s="13" t="s">
        <v>25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  <c r="P34" s="23"/>
      <c r="Q34" s="23">
        <f>Ausgaben[[#This Row],[Summe IST]]-Ausgaben[[#This Row],[Summe SOLL]]</f>
        <v>0</v>
      </c>
    </row>
    <row r="35" spans="2:17" ht="30" customHeight="1" x14ac:dyDescent="0.15">
      <c r="B35" s="13" t="s">
        <v>25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  <c r="P35" s="23"/>
      <c r="Q35" s="23">
        <f>Ausgaben[[#This Row],[Summe IST]]-Ausgaben[[#This Row],[Summe SOLL]]</f>
        <v>0</v>
      </c>
    </row>
    <row r="36" spans="2:17" ht="30" customHeight="1" x14ac:dyDescent="0.15">
      <c r="B36" s="13" t="s">
        <v>25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  <c r="P36" s="23"/>
      <c r="Q36" s="23">
        <f>Ausgaben[[#This Row],[Summe IST]]-Ausgaben[[#This Row],[Summe SOLL]]</f>
        <v>0</v>
      </c>
    </row>
    <row r="37" spans="2:17" ht="30" customHeight="1" x14ac:dyDescent="0.15">
      <c r="B37" s="13" t="s">
        <v>25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3"/>
      <c r="P37" s="23"/>
      <c r="Q37" s="23">
        <f>Ausgaben[[#This Row],[Summe IST]]-Ausgaben[[#This Row],[Summe SOLL]]</f>
        <v>0</v>
      </c>
    </row>
    <row r="38" spans="2:17" ht="30" customHeight="1" x14ac:dyDescent="0.15">
      <c r="B38" s="13" t="s">
        <v>25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3"/>
      <c r="P38" s="23"/>
      <c r="Q38" s="23">
        <f>Ausgaben[[#This Row],[Summe IST]]-Ausgaben[[#This Row],[Summe SOLL]]</f>
        <v>0</v>
      </c>
    </row>
    <row r="39" spans="2:17" ht="30" customHeight="1" x14ac:dyDescent="0.15">
      <c r="B39" s="13" t="s">
        <v>25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/>
      <c r="P39" s="23"/>
      <c r="Q39" s="23">
        <f>Ausgaben[[#This Row],[Summe IST]]-Ausgaben[[#This Row],[Summe SOLL]]</f>
        <v>0</v>
      </c>
    </row>
    <row r="40" spans="2:17" ht="30" customHeight="1" x14ac:dyDescent="0.15">
      <c r="B40" s="13" t="s">
        <v>25</v>
      </c>
      <c r="C40" s="26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3"/>
      <c r="P40" s="23"/>
      <c r="Q40" s="23">
        <f>Ausgaben[[#This Row],[Summe IST]]-Ausgaben[[#This Row],[Summe SOLL]]</f>
        <v>0</v>
      </c>
    </row>
    <row r="41" spans="2:17" ht="30" customHeight="1" x14ac:dyDescent="0.15">
      <c r="B41" s="13" t="s">
        <v>25</v>
      </c>
      <c r="C41" s="26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3"/>
      <c r="P41" s="23"/>
      <c r="Q41" s="23">
        <f>Ausgaben[[#This Row],[Summe IST]]-Ausgaben[[#This Row],[Summe SOLL]]</f>
        <v>0</v>
      </c>
    </row>
    <row r="42" spans="2:17" ht="30" customHeight="1" x14ac:dyDescent="0.15">
      <c r="B42" s="13" t="s">
        <v>25</v>
      </c>
      <c r="C42" s="26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3"/>
      <c r="P42" s="23"/>
      <c r="Q42" s="23">
        <f>Ausgaben[[#This Row],[Summe IST]]-Ausgaben[[#This Row],[Summe SOLL]]</f>
        <v>0</v>
      </c>
    </row>
    <row r="43" spans="2:17" ht="30" customHeight="1" x14ac:dyDescent="0.15">
      <c r="B43" s="14" t="s">
        <v>28</v>
      </c>
      <c r="C43" s="25">
        <f>SUBTOTAL(109,Ausgaben[Jan])</f>
        <v>1575</v>
      </c>
      <c r="D43" s="25">
        <f>SUBTOTAL(109,Ausgaben[Feb])</f>
        <v>0</v>
      </c>
      <c r="E43" s="25">
        <f>SUBTOTAL(109,Ausgaben[Mrz])</f>
        <v>0</v>
      </c>
      <c r="F43" s="25">
        <f>SUBTOTAL(109,Ausgaben[Apr])</f>
        <v>0</v>
      </c>
      <c r="G43" s="25">
        <f>SUBTOTAL(109,Ausgaben[Mai])</f>
        <v>0</v>
      </c>
      <c r="H43" s="25">
        <f>SUBTOTAL(109,Ausgaben[Jun])</f>
        <v>0</v>
      </c>
      <c r="I43" s="25">
        <f>SUBTOTAL(109,Ausgaben[Jul])</f>
        <v>0</v>
      </c>
      <c r="J43" s="25">
        <f>SUBTOTAL(109,Ausgaben[Aug])</f>
        <v>0</v>
      </c>
      <c r="K43" s="25">
        <f>SUBTOTAL(109,Ausgaben[Sep])</f>
        <v>0</v>
      </c>
      <c r="L43" s="25">
        <f>SUBTOTAL(109,Ausgaben[Okt])</f>
        <v>0</v>
      </c>
      <c r="M43" s="25">
        <f>SUBTOTAL(109,Ausgaben[Nov])</f>
        <v>0</v>
      </c>
      <c r="N43" s="25">
        <f>SUBTOTAL(109,Ausgaben[Dez])</f>
        <v>0</v>
      </c>
      <c r="O43" s="25">
        <f>SUBTOTAL(109,Ausgaben[Summe IST])</f>
        <v>1575</v>
      </c>
      <c r="P43" s="25">
        <f>P26+P27+P28+P29+P30+P31+P32+P33+P34+P35+P36+P37+P38+P39+P40+P41+P42</f>
        <v>1760</v>
      </c>
      <c r="Q43" s="32"/>
    </row>
    <row r="44" spans="2:17" ht="30" customHeight="1" x14ac:dyDescent="0.15"/>
    <row r="45" spans="2:17" ht="30" customHeight="1" x14ac:dyDescent="0.15"/>
    <row r="46" spans="2:17" ht="30" customHeight="1" x14ac:dyDescent="0.15"/>
    <row r="47" spans="2:17" ht="30" customHeight="1" x14ac:dyDescent="0.15"/>
    <row r="48" spans="2:17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</sheetData>
  <dataValidations count="13">
    <dataValidation allowBlank="1" showInputMessage="1" showErrorMessage="1" prompt="Die Summe der monatlichen Einkünfte und die Summe der monatlichen Ausgaben werden in den Zellen unten automatisch aktualisiert." sqref="C4" xr:uid="{EA3F2DA6-B81E-45B4-8811-21D9AC2BEA76}"/>
    <dataValidation allowBlank="1" showInputMessage="1" showErrorMessage="1" prompt="Die Summe der monatlichen Ausgaben wird in der Zelle rechts automatisch aktualisiert." sqref="B6" xr:uid="{704F04AA-25DB-4945-8B92-4A997AB98901}"/>
    <dataValidation allowBlank="1" showInputMessage="1" showErrorMessage="1" prompt="Die Summe der monatlichen Ausgaben wird in dieser Zelle automatisch aktualisiert." sqref="C6" xr:uid="{DAEF132B-84E4-40C6-AA80-2F9AEED9474F}"/>
    <dataValidation allowBlank="1" showInputMessage="1" showErrorMessage="1" prompt="Die Summe der monatlichen Einkünfte wird in der Zelle rechts automatisch aktualisiert." sqref="B5" xr:uid="{7AA3950C-92AC-41A8-9DDB-31248048F7EF}"/>
    <dataValidation allowBlank="1" showInputMessage="1" showErrorMessage="1" prompt="Die Summe der monatlichen Einkünfte wird in dieser Zelle automatisch aktualisiert." sqref="C5" xr:uid="{C3E92B2C-5748-43E5-B26F-E7323AA578DF}"/>
    <dataValidation allowBlank="1" showInputMessage="1" showErrorMessage="1" prompt="Der Saldo wird in der Zelle rechts automatisch berechnet." sqref="B8" xr:uid="{121AAFE8-232A-4F2A-9793-4BDED66571EB}"/>
    <dataValidation allowBlank="1" showInputMessage="1" showErrorMessage="1" prompt="Der Saldo wird in dieser Zelle automatisch berechnet." sqref="C8" xr:uid="{9490848A-6F11-4166-ACF4-7F49C58C0FCA}"/>
    <dataValidation allowBlank="1" showInputMessage="1" showErrorMessage="1" prompt="Geben Sie in dieser Spalte unter dieser Überschrift die Posten der monatlichen Einkünfte ein." sqref="B13" xr:uid="{AF40F059-1EDB-4FB7-A177-3E9D5CDB6B4A}"/>
    <dataValidation allowBlank="1" showInputMessage="1" showErrorMessage="1" prompt="Geben Sie in dieser Spalte unter dieser Überschrift den Betrag ein." sqref="C25 C13" xr:uid="{BF7067A3-798B-4D64-9DD4-4A4076087F61}"/>
    <dataValidation allowBlank="1" showInputMessage="1" showErrorMessage="1" prompt="Geben Sie in dieser Spalte unter dieser Überschrift die Posten der monatlichen Ausgaben ein." sqref="B25" xr:uid="{35829B6D-9AE6-417F-B139-89BCD1D3EAC8}"/>
    <dataValidation allowBlank="1" showInputMessage="1" showErrorMessage="1" prompt="Der Titel dieses Arbeitsblatts befindet sich in dieser Zelle. Geben Sie die monatlichen Einkünfte auf dem Arbeitsblatt „Einkünfte“ und die monatlichen Ausgaben auf dem Arbeitsblatt „Ausgaben“ ein." sqref="B2" xr:uid="{1797785A-52F5-43A6-9CAA-8E37AC066484}"/>
    <dataValidation allowBlank="1" showInputMessage="1" showErrorMessage="1" prompt="Der ausgegebene Prozentsatz der Einkünfte wird in der Zelle rechts automatisch berechnet." sqref="B10" xr:uid="{9CD41BD3-B321-432C-A523-F75576B10754}"/>
    <dataValidation allowBlank="1" showInputMessage="1" showErrorMessage="1" prompt="Der ausgegebene Prozentsatz der Einkünfte wird in dieser Zelle automatisch berechnet." sqref="C10" xr:uid="{5B0BB620-2E3C-47B4-9073-A157E7686EF5}"/>
  </dataValidations>
  <pageMargins left="0.7" right="0.7" top="0.75" bottom="0.75" header="0.3" footer="0.3"/>
  <pageSetup paperSize="9" scale="56" fitToHeight="2" orientation="landscape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ackground xmlns="71af3243-3dd4-4a8d-8c0d-dd76da1f02a5">false</Background>
    <Status xmlns="71af3243-3dd4-4a8d-8c0d-dd76da1f02a5">Not started</Status>
    <_ip_UnifiedCompliancePolicyUIAction xmlns="http://schemas.microsoft.com/sharepoint/v3" xsi:nil="true"/>
    <Image xmlns="71af3243-3dd4-4a8d-8c0d-dd76da1f02a5">
      <Url xsi:nil="true"/>
      <Description xsi:nil="true"/>
    </Image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EEF33-4398-4C7D-AC87-8E8CA521E0DF}">
  <ds:schemaRefs>
    <ds:schemaRef ds:uri="http://schemas.microsoft.com/office/2006/metadata/properties"/>
    <ds:schemaRef ds:uri="http://schemas.microsoft.com/office/infopath/2007/PartnerControls"/>
    <ds:schemaRef ds:uri="71af3243-3dd4-4a8d-8c0d-dd76da1f02a5"/>
    <ds:schemaRef ds:uri="http://schemas.microsoft.com/sharepoint/v3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028A6C33-6507-4EFB-BEC8-7F8198102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5279B3-9E9E-4C05-B41F-993982E9558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TM22605629</Templat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nach Monat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2023-11-06T06:53:42Z</dcterms:created>
  <dcterms:modified xsi:type="dcterms:W3CDTF">2026-09-17T12:54:52Z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